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808D6793-4095-4549-B1B7-F275806C60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B36" i="1"/>
  <c r="D20" i="1" l="1"/>
  <c r="D36" i="1" s="1"/>
  <c r="D38" i="1" s="1"/>
  <c r="D37" i="1" s="1"/>
  <c r="C4" i="1"/>
  <c r="B1" i="1"/>
</calcChain>
</file>

<file path=xl/sharedStrings.xml><?xml version="1.0" encoding="utf-8"?>
<sst xmlns="http://schemas.openxmlformats.org/spreadsheetml/2006/main" count="61" uniqueCount="51">
  <si>
    <t>Статья расхода</t>
  </si>
  <si>
    <t xml:space="preserve">З\П бухгалтера </t>
  </si>
  <si>
    <t xml:space="preserve">З\П коменданта </t>
  </si>
  <si>
    <t>Налоги на з/ту43,3 %</t>
  </si>
  <si>
    <t>Охрана</t>
  </si>
  <si>
    <t>Электроэнергия</t>
  </si>
  <si>
    <t>Вывоз мусора</t>
  </si>
  <si>
    <t>Очистка снега</t>
  </si>
  <si>
    <t>Налог на ЗОП</t>
  </si>
  <si>
    <t xml:space="preserve">Прочие расходы </t>
  </si>
  <si>
    <t>Итого в год:</t>
  </si>
  <si>
    <t xml:space="preserve">сумма по смете за год </t>
  </si>
  <si>
    <t xml:space="preserve">Фактически израсходованно </t>
  </si>
  <si>
    <t xml:space="preserve">Коментарии </t>
  </si>
  <si>
    <t>Остаток на 01.09.2021</t>
  </si>
  <si>
    <t>Услуги банка</t>
  </si>
  <si>
    <t xml:space="preserve">З\П Председателя </t>
  </si>
  <si>
    <t xml:space="preserve">Членские взносы </t>
  </si>
  <si>
    <t xml:space="preserve">Целевые взносы </t>
  </si>
  <si>
    <t>Возврат госпошлины по суду</t>
  </si>
  <si>
    <t>Пени по суду</t>
  </si>
  <si>
    <t>за период с сентября 2021 по июнь 2022</t>
  </si>
  <si>
    <t>3кв.2021 по 2 кв.2022</t>
  </si>
  <si>
    <t xml:space="preserve">Госпошлина за подачу судебного приказа </t>
  </si>
  <si>
    <t>Госпошлина за регистрацию</t>
  </si>
  <si>
    <t>Годные врата</t>
  </si>
  <si>
    <t xml:space="preserve">ООО Плюсэлектро </t>
  </si>
  <si>
    <t>ИП Плюснина</t>
  </si>
  <si>
    <t xml:space="preserve">ремонт и дооборудование шлагбаума </t>
  </si>
  <si>
    <t xml:space="preserve">лампы уличного освещения </t>
  </si>
  <si>
    <t xml:space="preserve">ООО Бизнес Софт </t>
  </si>
  <si>
    <t xml:space="preserve">ООО Эксперт </t>
  </si>
  <si>
    <t>Светоч</t>
  </si>
  <si>
    <t>ИП Мягков ( шлагбаум)</t>
  </si>
  <si>
    <t>УСН 6%</t>
  </si>
  <si>
    <t>ИП Тарабарин А.И.</t>
  </si>
  <si>
    <t xml:space="preserve">ИП Филонин </t>
  </si>
  <si>
    <t>Славский О.С.</t>
  </si>
  <si>
    <t xml:space="preserve">Экоспецстрой </t>
  </si>
  <si>
    <t>таблички ПВХ</t>
  </si>
  <si>
    <t>рутокен</t>
  </si>
  <si>
    <t>1С отчетность</t>
  </si>
  <si>
    <t xml:space="preserve">обучение техники противопожарной безопастности </t>
  </si>
  <si>
    <t>с 3 кв.2021 по 2 кв.2022</t>
  </si>
  <si>
    <t>насос в колодец</t>
  </si>
  <si>
    <t>струна и масло</t>
  </si>
  <si>
    <t>эцп</t>
  </si>
  <si>
    <t>зарплата за период сентября 2021 по июль 2022</t>
  </si>
  <si>
    <t>Расшифровка прочих расходов</t>
  </si>
  <si>
    <t xml:space="preserve">Поступило  взнсов с сентября 2021 по 02.08.2022 </t>
  </si>
  <si>
    <t>Остаток по банку на 02.08.2022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</si>
</sst>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2" borderId="1" xfId="0" applyFont="1" applyFill="1" applyBorder="1"/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/>
    <xf numFmtId="0" fontId="4" fillId="4" borderId="1" xfId="0" applyFont="1" applyFill="1" applyBorder="1"/>
    <xf numFmtId="0" fontId="4" fillId="4" borderId="4" xfId="0" applyFont="1" applyFill="1" applyBorder="1"/>
    <xf numFmtId="0" fontId="3" fillId="0" borderId="0" xfId="0" applyFont="1" applyBorder="1" applyAlignment="1">
      <alignment horizontal="left" vertical="center" wrapText="1"/>
    </xf>
    <xf numFmtId="0" fontId="3" fillId="2" borderId="4" xfId="0" applyFont="1" applyFill="1" applyBorder="1"/>
    <xf numFmtId="0" fontId="2" fillId="0" borderId="1" xfId="0" applyFont="1" applyBorder="1" applyAlignment="1">
      <alignment horizontal="center" vertical="top" wrapText="1"/>
    </xf>
    <xf numFmtId="0" fontId="2" fillId="5" borderId="1" xfId="0" applyFont="1" applyFill="1" applyBorder="1"/>
    <xf numFmtId="0" fontId="1" fillId="5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4" fontId="4" fillId="6" borderId="1" xfId="0" applyNumberFormat="1" applyFont="1" applyFill="1" applyBorder="1"/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3" fontId="1" fillId="5" borderId="1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8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5" fillId="5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workbookViewId="0">
      <selection activeCell="E6" sqref="E6"/>
    </sheetView>
  </sheetViews>
  <sheetFormatPr defaultRowHeight="15" x14ac:dyDescent="0.25"/>
  <cols>
    <col min="1" max="1" width="20.5703125" customWidth="1"/>
    <col min="2" max="2" width="9.7109375" customWidth="1"/>
    <col min="3" max="3" width="11.7109375" customWidth="1"/>
    <col min="4" max="4" width="15.42578125" customWidth="1"/>
    <col min="5" max="5" width="43" customWidth="1"/>
  </cols>
  <sheetData>
    <row r="1" spans="1:17" x14ac:dyDescent="0.25">
      <c r="A1" s="7" t="s">
        <v>14</v>
      </c>
      <c r="B1" s="7">
        <f>SUM(B2:B3)</f>
        <v>154894.61000000002</v>
      </c>
    </row>
    <row r="2" spans="1:17" x14ac:dyDescent="0.25">
      <c r="A2" s="8" t="s">
        <v>17</v>
      </c>
      <c r="B2" s="8">
        <v>139356.73000000001</v>
      </c>
    </row>
    <row r="3" spans="1:17" x14ac:dyDescent="0.25">
      <c r="A3" s="9" t="s">
        <v>18</v>
      </c>
      <c r="B3" s="9">
        <v>15537.88</v>
      </c>
    </row>
    <row r="4" spans="1:17" ht="27.6" customHeight="1" x14ac:dyDescent="0.25">
      <c r="A4" s="41" t="s">
        <v>49</v>
      </c>
      <c r="B4" s="41"/>
      <c r="C4" s="36">
        <f>SUM(C5:C8)</f>
        <v>3237574.7499999995</v>
      </c>
      <c r="D4" s="36"/>
    </row>
    <row r="5" spans="1:17" x14ac:dyDescent="0.25">
      <c r="A5" s="29" t="s">
        <v>17</v>
      </c>
      <c r="B5" s="29"/>
      <c r="C5" s="37">
        <v>3154519.03</v>
      </c>
      <c r="D5" s="37"/>
    </row>
    <row r="6" spans="1:17" x14ac:dyDescent="0.25">
      <c r="A6" s="29" t="s">
        <v>18</v>
      </c>
      <c r="B6" s="29"/>
      <c r="C6" s="37">
        <v>7362.13</v>
      </c>
      <c r="D6" s="37"/>
    </row>
    <row r="7" spans="1:17" x14ac:dyDescent="0.25">
      <c r="A7" s="29" t="s">
        <v>19</v>
      </c>
      <c r="B7" s="29"/>
      <c r="C7" s="37">
        <v>11597.5</v>
      </c>
      <c r="D7" s="37"/>
    </row>
    <row r="8" spans="1:17" x14ac:dyDescent="0.25">
      <c r="A8" s="29" t="s">
        <v>20</v>
      </c>
      <c r="B8" s="29"/>
      <c r="C8" s="37">
        <v>64096.09</v>
      </c>
      <c r="D8" s="37"/>
    </row>
    <row r="9" spans="1:17" ht="31.15" customHeight="1" x14ac:dyDescent="0.25">
      <c r="A9" s="12" t="s">
        <v>0</v>
      </c>
      <c r="B9" s="30" t="s">
        <v>11</v>
      </c>
      <c r="C9" s="30"/>
      <c r="D9" s="3" t="s">
        <v>12</v>
      </c>
      <c r="E9" s="15" t="s">
        <v>13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1" t="s">
        <v>16</v>
      </c>
      <c r="B10" s="20">
        <v>240000</v>
      </c>
      <c r="C10" s="20"/>
      <c r="D10" s="4">
        <v>220000</v>
      </c>
      <c r="E10" s="2" t="s">
        <v>47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1" t="s">
        <v>1</v>
      </c>
      <c r="B11" s="20">
        <v>240000</v>
      </c>
      <c r="C11" s="20"/>
      <c r="D11" s="4">
        <v>220000</v>
      </c>
      <c r="E11" s="2" t="s">
        <v>47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1" t="s">
        <v>2</v>
      </c>
      <c r="B12" s="20">
        <v>308000</v>
      </c>
      <c r="C12" s="20"/>
      <c r="D12" s="4">
        <v>273000</v>
      </c>
      <c r="E12" s="2" t="s">
        <v>47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28.5" x14ac:dyDescent="0.25">
      <c r="A13" s="1" t="s">
        <v>3</v>
      </c>
      <c r="B13" s="20">
        <v>391316</v>
      </c>
      <c r="C13" s="20"/>
      <c r="D13" s="4">
        <v>355000</v>
      </c>
      <c r="E13" s="2" t="s">
        <v>47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1" t="s">
        <v>15</v>
      </c>
      <c r="B14" s="20">
        <v>45000</v>
      </c>
      <c r="C14" s="20"/>
      <c r="D14" s="4">
        <v>44680.72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1" t="s">
        <v>4</v>
      </c>
      <c r="B15" s="20">
        <v>862029</v>
      </c>
      <c r="C15" s="20"/>
      <c r="D15" s="4">
        <v>737000</v>
      </c>
      <c r="E15" s="2" t="s">
        <v>47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1" t="s">
        <v>5</v>
      </c>
      <c r="B16" s="20">
        <v>60000</v>
      </c>
      <c r="C16" s="20"/>
      <c r="D16" s="5">
        <v>42251.25</v>
      </c>
      <c r="E16" s="21" t="s">
        <v>21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1" t="s">
        <v>6</v>
      </c>
      <c r="B17" s="20">
        <v>550000</v>
      </c>
      <c r="C17" s="20"/>
      <c r="D17" s="5">
        <v>258768.76</v>
      </c>
      <c r="E17" s="2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1" t="s">
        <v>7</v>
      </c>
      <c r="B18" s="20">
        <v>150000</v>
      </c>
      <c r="C18" s="20"/>
      <c r="D18" s="5">
        <v>106900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1" t="s">
        <v>8</v>
      </c>
      <c r="B19" s="20">
        <v>75464</v>
      </c>
      <c r="C19" s="20"/>
      <c r="D19" s="5">
        <v>23786</v>
      </c>
      <c r="E19" s="2" t="s">
        <v>22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1" t="s">
        <v>9</v>
      </c>
      <c r="B20" s="20">
        <v>200000</v>
      </c>
      <c r="C20" s="20"/>
      <c r="D20" s="5">
        <f>SUM(D22:D35)</f>
        <v>269010.07</v>
      </c>
      <c r="E20" s="18"/>
      <c r="F20" s="19"/>
      <c r="G20" s="19"/>
      <c r="H20" s="19"/>
      <c r="I20" s="19"/>
      <c r="J20" s="19"/>
      <c r="K20" s="19"/>
      <c r="L20" s="19"/>
      <c r="M20" s="2"/>
      <c r="N20" s="2"/>
      <c r="O20" s="2"/>
      <c r="P20" s="2"/>
      <c r="Q20" s="2"/>
    </row>
    <row r="21" spans="1:17" x14ac:dyDescent="0.25">
      <c r="A21" s="33" t="s">
        <v>48</v>
      </c>
      <c r="B21" s="34"/>
      <c r="C21" s="34"/>
      <c r="D21" s="35"/>
      <c r="E21" s="10"/>
      <c r="F21" s="6"/>
      <c r="G21" s="6"/>
      <c r="H21" s="6"/>
      <c r="I21" s="6"/>
      <c r="J21" s="6"/>
      <c r="K21" s="6"/>
      <c r="L21" s="6"/>
      <c r="M21" s="2"/>
      <c r="N21" s="2"/>
      <c r="O21" s="2"/>
      <c r="P21" s="2"/>
      <c r="Q21" s="2"/>
    </row>
    <row r="22" spans="1:17" x14ac:dyDescent="0.25">
      <c r="A22" s="22" t="s">
        <v>23</v>
      </c>
      <c r="B22" s="23"/>
      <c r="C22" s="24"/>
      <c r="D22" s="5">
        <v>4180.75</v>
      </c>
      <c r="E22" s="10"/>
      <c r="F22" s="6"/>
      <c r="G22" s="6"/>
      <c r="H22" s="6"/>
      <c r="I22" s="6"/>
      <c r="J22" s="6"/>
      <c r="K22" s="6"/>
      <c r="L22" s="6"/>
      <c r="M22" s="2"/>
      <c r="N22" s="2"/>
      <c r="O22" s="2"/>
      <c r="P22" s="2"/>
      <c r="Q22" s="2"/>
    </row>
    <row r="23" spans="1:17" x14ac:dyDescent="0.25">
      <c r="A23" s="22" t="s">
        <v>24</v>
      </c>
      <c r="B23" s="23"/>
      <c r="C23" s="24"/>
      <c r="D23" s="5">
        <v>154000</v>
      </c>
      <c r="E23" s="10"/>
      <c r="F23" s="6"/>
      <c r="G23" s="6"/>
      <c r="H23" s="6"/>
      <c r="I23" s="6"/>
      <c r="J23" s="6"/>
      <c r="K23" s="6"/>
      <c r="L23" s="6"/>
      <c r="M23" s="2"/>
      <c r="N23" s="2"/>
      <c r="O23" s="2"/>
      <c r="P23" s="2"/>
      <c r="Q23" s="2"/>
    </row>
    <row r="24" spans="1:17" x14ac:dyDescent="0.25">
      <c r="A24" s="22" t="s">
        <v>25</v>
      </c>
      <c r="B24" s="23"/>
      <c r="C24" s="24"/>
      <c r="D24" s="5">
        <v>28710</v>
      </c>
      <c r="E24" s="10" t="s">
        <v>28</v>
      </c>
      <c r="F24" s="6"/>
      <c r="G24" s="6"/>
      <c r="H24" s="6"/>
      <c r="I24" s="6"/>
      <c r="J24" s="6"/>
      <c r="K24" s="6"/>
      <c r="L24" s="6"/>
      <c r="M24" s="2"/>
      <c r="N24" s="2"/>
      <c r="O24" s="2"/>
      <c r="P24" s="2"/>
      <c r="Q24" s="2"/>
    </row>
    <row r="25" spans="1:17" x14ac:dyDescent="0.25">
      <c r="A25" s="22" t="s">
        <v>26</v>
      </c>
      <c r="B25" s="23"/>
      <c r="C25" s="24"/>
      <c r="D25" s="5">
        <v>1788.32</v>
      </c>
      <c r="E25" s="10" t="s">
        <v>29</v>
      </c>
      <c r="F25" s="6"/>
      <c r="G25" s="6"/>
      <c r="H25" s="6"/>
      <c r="I25" s="6"/>
      <c r="J25" s="6"/>
      <c r="K25" s="6"/>
      <c r="L25" s="6"/>
      <c r="M25" s="2"/>
      <c r="N25" s="2"/>
      <c r="O25" s="2"/>
      <c r="P25" s="2"/>
      <c r="Q25" s="2"/>
    </row>
    <row r="26" spans="1:17" x14ac:dyDescent="0.25">
      <c r="A26" s="22" t="s">
        <v>27</v>
      </c>
      <c r="B26" s="23"/>
      <c r="C26" s="24"/>
      <c r="D26" s="5">
        <v>2600</v>
      </c>
      <c r="E26" s="10" t="s">
        <v>39</v>
      </c>
      <c r="F26" s="6"/>
      <c r="G26" s="6"/>
      <c r="H26" s="6"/>
      <c r="I26" s="6"/>
      <c r="J26" s="6"/>
      <c r="K26" s="6"/>
      <c r="L26" s="6"/>
      <c r="M26" s="2"/>
      <c r="N26" s="2"/>
      <c r="O26" s="2"/>
      <c r="P26" s="2"/>
      <c r="Q26" s="2"/>
    </row>
    <row r="27" spans="1:17" x14ac:dyDescent="0.25">
      <c r="A27" s="26" t="s">
        <v>30</v>
      </c>
      <c r="B27" s="27"/>
      <c r="C27" s="28"/>
      <c r="D27" s="5">
        <v>1300</v>
      </c>
      <c r="E27" s="10" t="s">
        <v>40</v>
      </c>
      <c r="F27" s="6"/>
      <c r="G27" s="6"/>
      <c r="H27" s="6"/>
      <c r="I27" s="6"/>
      <c r="J27" s="6"/>
      <c r="K27" s="6"/>
      <c r="L27" s="6"/>
      <c r="M27" s="2"/>
      <c r="N27" s="2"/>
      <c r="O27" s="2"/>
      <c r="P27" s="2"/>
      <c r="Q27" s="2"/>
    </row>
    <row r="28" spans="1:17" x14ac:dyDescent="0.25">
      <c r="A28" s="26" t="s">
        <v>31</v>
      </c>
      <c r="B28" s="27"/>
      <c r="C28" s="28"/>
      <c r="D28" s="5">
        <v>5040</v>
      </c>
      <c r="E28" s="10" t="s">
        <v>41</v>
      </c>
      <c r="F28" s="6"/>
      <c r="G28" s="6"/>
      <c r="H28" s="6"/>
      <c r="I28" s="6"/>
      <c r="J28" s="6"/>
      <c r="K28" s="6"/>
      <c r="L28" s="6"/>
      <c r="M28" s="2"/>
      <c r="N28" s="2"/>
      <c r="O28" s="2"/>
      <c r="P28" s="2"/>
      <c r="Q28" s="2"/>
    </row>
    <row r="29" spans="1:17" ht="30" x14ac:dyDescent="0.25">
      <c r="A29" s="26" t="s">
        <v>32</v>
      </c>
      <c r="B29" s="27"/>
      <c r="C29" s="28"/>
      <c r="D29" s="5">
        <v>3200</v>
      </c>
      <c r="E29" s="10" t="s">
        <v>42</v>
      </c>
      <c r="F29" s="6"/>
      <c r="G29" s="6"/>
      <c r="H29" s="6"/>
      <c r="I29" s="6"/>
      <c r="J29" s="6"/>
      <c r="K29" s="6"/>
      <c r="L29" s="6"/>
      <c r="M29" s="2"/>
      <c r="N29" s="2"/>
      <c r="O29" s="2"/>
      <c r="P29" s="2"/>
      <c r="Q29" s="2"/>
    </row>
    <row r="30" spans="1:17" x14ac:dyDescent="0.25">
      <c r="A30" s="26" t="s">
        <v>33</v>
      </c>
      <c r="B30" s="27"/>
      <c r="C30" s="28"/>
      <c r="D30" s="5">
        <v>1500</v>
      </c>
      <c r="E30" s="10" t="s">
        <v>28</v>
      </c>
      <c r="F30" s="6"/>
      <c r="G30" s="6"/>
      <c r="H30" s="6"/>
      <c r="I30" s="6"/>
      <c r="J30" s="6"/>
      <c r="K30" s="6"/>
      <c r="L30" s="6"/>
      <c r="M30" s="2"/>
      <c r="N30" s="2"/>
      <c r="O30" s="2"/>
      <c r="P30" s="2"/>
      <c r="Q30" s="2"/>
    </row>
    <row r="31" spans="1:17" x14ac:dyDescent="0.25">
      <c r="A31" s="26" t="s">
        <v>34</v>
      </c>
      <c r="B31" s="27"/>
      <c r="C31" s="28"/>
      <c r="D31" s="5">
        <v>6336</v>
      </c>
      <c r="E31" s="10" t="s">
        <v>43</v>
      </c>
      <c r="F31" s="6"/>
      <c r="G31" s="6"/>
      <c r="H31" s="6"/>
      <c r="I31" s="6"/>
      <c r="J31" s="6"/>
      <c r="K31" s="6"/>
      <c r="L31" s="6"/>
      <c r="M31" s="2"/>
      <c r="N31" s="2"/>
      <c r="O31" s="2"/>
      <c r="P31" s="2"/>
      <c r="Q31" s="2"/>
    </row>
    <row r="32" spans="1:17" x14ac:dyDescent="0.25">
      <c r="A32" s="26" t="s">
        <v>35</v>
      </c>
      <c r="B32" s="27"/>
      <c r="C32" s="28"/>
      <c r="D32" s="5">
        <v>27480</v>
      </c>
      <c r="E32" s="10" t="s">
        <v>44</v>
      </c>
      <c r="F32" s="6"/>
      <c r="G32" s="6"/>
      <c r="H32" s="6"/>
      <c r="I32" s="6"/>
      <c r="J32" s="6"/>
      <c r="K32" s="6"/>
      <c r="L32" s="6"/>
      <c r="M32" s="2"/>
      <c r="N32" s="2"/>
      <c r="O32" s="2"/>
      <c r="P32" s="2"/>
      <c r="Q32" s="2"/>
    </row>
    <row r="33" spans="1:17" x14ac:dyDescent="0.25">
      <c r="A33" s="26" t="s">
        <v>36</v>
      </c>
      <c r="B33" s="27"/>
      <c r="C33" s="28"/>
      <c r="D33" s="5">
        <v>17875</v>
      </c>
      <c r="E33" s="10" t="s">
        <v>45</v>
      </c>
      <c r="F33" s="6"/>
      <c r="G33" s="6"/>
      <c r="H33" s="6"/>
      <c r="I33" s="6"/>
      <c r="J33" s="6"/>
      <c r="K33" s="6"/>
      <c r="L33" s="6"/>
      <c r="M33" s="2"/>
      <c r="N33" s="2"/>
      <c r="O33" s="2"/>
      <c r="P33" s="2"/>
      <c r="Q33" s="2"/>
    </row>
    <row r="34" spans="1:17" x14ac:dyDescent="0.25">
      <c r="A34" s="26" t="s">
        <v>37</v>
      </c>
      <c r="B34" s="27"/>
      <c r="C34" s="28"/>
      <c r="D34" s="5">
        <v>14000</v>
      </c>
      <c r="E34" s="10" t="s">
        <v>28</v>
      </c>
      <c r="F34" s="6"/>
      <c r="G34" s="6"/>
      <c r="H34" s="6"/>
      <c r="I34" s="6"/>
      <c r="J34" s="6"/>
      <c r="K34" s="6"/>
      <c r="L34" s="6"/>
      <c r="M34" s="2"/>
      <c r="N34" s="2"/>
      <c r="O34" s="2"/>
      <c r="P34" s="2"/>
      <c r="Q34" s="2"/>
    </row>
    <row r="35" spans="1:17" x14ac:dyDescent="0.25">
      <c r="A35" s="38" t="s">
        <v>38</v>
      </c>
      <c r="B35" s="39"/>
      <c r="C35" s="40"/>
      <c r="D35" s="11">
        <v>1000</v>
      </c>
      <c r="E35" s="10" t="s">
        <v>46</v>
      </c>
      <c r="F35" s="6"/>
      <c r="G35" s="6"/>
      <c r="H35" s="6"/>
      <c r="I35" s="6"/>
      <c r="J35" s="6"/>
      <c r="K35" s="6"/>
      <c r="L35" s="6"/>
      <c r="M35" s="2"/>
      <c r="N35" s="2"/>
      <c r="O35" s="2"/>
      <c r="P35" s="2"/>
      <c r="Q35" s="2"/>
    </row>
    <row r="36" spans="1:17" ht="14.45" customHeight="1" x14ac:dyDescent="0.25">
      <c r="A36" s="14" t="s">
        <v>10</v>
      </c>
      <c r="B36" s="25">
        <f>B20+B19+B18+B17+B16+B15+B14+B13+B12+B11+B10</f>
        <v>3121809</v>
      </c>
      <c r="C36" s="25"/>
      <c r="D36" s="13">
        <f>D10+D11+D12+D13+D14+D15+D16+D17+D18+D19+D20</f>
        <v>2550396.7999999998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31" t="s">
        <v>50</v>
      </c>
      <c r="B37" s="31"/>
      <c r="C37" s="31"/>
      <c r="D37" s="17">
        <f>SUM(D38:D39)</f>
        <v>842072.55999999982</v>
      </c>
    </row>
    <row r="38" spans="1:17" x14ac:dyDescent="0.25">
      <c r="A38" s="16"/>
      <c r="B38" s="32" t="s">
        <v>17</v>
      </c>
      <c r="C38" s="32"/>
      <c r="D38" s="8">
        <f>B2+C5+C7+C8-D36</f>
        <v>819172.54999999981</v>
      </c>
    </row>
    <row r="39" spans="1:17" x14ac:dyDescent="0.25">
      <c r="A39" s="16"/>
      <c r="B39" s="32" t="s">
        <v>18</v>
      </c>
      <c r="C39" s="32"/>
      <c r="D39" s="8">
        <f>B3+C6</f>
        <v>22900.01</v>
      </c>
    </row>
  </sheetData>
  <mergeCells count="43">
    <mergeCell ref="A37:C37"/>
    <mergeCell ref="B38:C38"/>
    <mergeCell ref="B39:C39"/>
    <mergeCell ref="A21:D21"/>
    <mergeCell ref="C4:D4"/>
    <mergeCell ref="C5:D5"/>
    <mergeCell ref="C6:D6"/>
    <mergeCell ref="C7:D7"/>
    <mergeCell ref="C8:D8"/>
    <mergeCell ref="A31:C31"/>
    <mergeCell ref="A32:C32"/>
    <mergeCell ref="A33:C33"/>
    <mergeCell ref="A34:C34"/>
    <mergeCell ref="A35:C35"/>
    <mergeCell ref="B14:C14"/>
    <mergeCell ref="A4:B4"/>
    <mergeCell ref="A5:B5"/>
    <mergeCell ref="A6:B6"/>
    <mergeCell ref="A7:B7"/>
    <mergeCell ref="A8:B8"/>
    <mergeCell ref="A22:C22"/>
    <mergeCell ref="B13:C13"/>
    <mergeCell ref="B9:C9"/>
    <mergeCell ref="B10:C10"/>
    <mergeCell ref="B11:C11"/>
    <mergeCell ref="B12:C12"/>
    <mergeCell ref="A23:C23"/>
    <mergeCell ref="A24:C24"/>
    <mergeCell ref="B19:C19"/>
    <mergeCell ref="B20:C20"/>
    <mergeCell ref="B36:C36"/>
    <mergeCell ref="A25:C25"/>
    <mergeCell ref="A26:C26"/>
    <mergeCell ref="A27:C27"/>
    <mergeCell ref="A28:C28"/>
    <mergeCell ref="A29:C29"/>
    <mergeCell ref="A30:C30"/>
    <mergeCell ref="E20:L20"/>
    <mergeCell ref="B15:C15"/>
    <mergeCell ref="B16:C16"/>
    <mergeCell ref="B17:C17"/>
    <mergeCell ref="B18:C18"/>
    <mergeCell ref="E16:E1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2022-08-02T17:34:35Z</dcterms:modified>
</cp:coreProperties>
</file>