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фото\"/>
    </mc:Choice>
  </mc:AlternateContent>
  <xr:revisionPtr revIDLastSave="0" documentId="8_{3E3C2813-B29E-4078-92B6-CC8001281D48}" xr6:coauthVersionLast="45" xr6:coauthVersionMax="45" xr10:uidLastSave="{00000000-0000-0000-0000-000000000000}"/>
  <bookViews>
    <workbookView xWindow="-108" yWindow="-108" windowWidth="23256" windowHeight="12576" tabRatio="405" xr2:uid="{00000000-000D-0000-FFFF-FFFF00000000}"/>
  </bookViews>
  <sheets>
    <sheet name="Бюджет 2025 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4" l="1"/>
  <c r="C5" i="4" l="1"/>
  <c r="C18" i="4"/>
  <c r="C22" i="4"/>
  <c r="B13" i="4" l="1"/>
  <c r="B14" i="4"/>
  <c r="B22" i="4"/>
  <c r="B26" i="4"/>
  <c r="B5" i="4" l="1"/>
  <c r="C8" i="4" l="1"/>
  <c r="C4" i="4" s="1"/>
  <c r="C27" i="4" l="1"/>
  <c r="B8" i="4"/>
  <c r="B16" i="4" l="1"/>
  <c r="B15" i="4"/>
  <c r="B17" i="4"/>
  <c r="B18" i="4"/>
</calcChain>
</file>

<file path=xl/sharedStrings.xml><?xml version="1.0" encoding="utf-8"?>
<sst xmlns="http://schemas.openxmlformats.org/spreadsheetml/2006/main" count="28" uniqueCount="28">
  <si>
    <t>Сумма</t>
  </si>
  <si>
    <t>Итого расходы на обслуживание</t>
  </si>
  <si>
    <t>Расходы на электроэнергию</t>
  </si>
  <si>
    <t>Расходы на вывоз мусора</t>
  </si>
  <si>
    <t>Расходы на чистку снега</t>
  </si>
  <si>
    <t>Итого приход - расход</t>
  </si>
  <si>
    <t>Итого Членские взносы (ЧВ)</t>
  </si>
  <si>
    <t>Нормативные расходы</t>
  </si>
  <si>
    <t>Доля от ЧВ</t>
  </si>
  <si>
    <t xml:space="preserve">Расходы на охрану </t>
  </si>
  <si>
    <t>Налоги на земли общего пользования</t>
  </si>
  <si>
    <t>Расходы на обслуживание электрооборудования</t>
  </si>
  <si>
    <t>Расходы на обслуживание ВЗУ</t>
  </si>
  <si>
    <t>Расходы на обслуживание очистных сооружений и КНС</t>
  </si>
  <si>
    <t xml:space="preserve">Административные расходы СНТ </t>
  </si>
  <si>
    <t>Сантехник СНТ</t>
  </si>
  <si>
    <t xml:space="preserve">Обслуживание территории СНТ </t>
  </si>
  <si>
    <t xml:space="preserve">Административные расходы </t>
  </si>
  <si>
    <t>Бухгалтерское сопровождени</t>
  </si>
  <si>
    <t xml:space="preserve">Техническое обслуживание </t>
  </si>
  <si>
    <t>Юридическое сопровождение</t>
  </si>
  <si>
    <t>С октября по декабрь ( 2 рабочих)</t>
  </si>
  <si>
    <t>С январь  по апрель (2 рабочих)</t>
  </si>
  <si>
    <t>Прочие расходы:</t>
  </si>
  <si>
    <t>Председатель СНТ</t>
  </si>
  <si>
    <t>Бюджет 2025-2026 год</t>
  </si>
  <si>
    <t xml:space="preserve">Услуги банка , 1 С , ЭДО , обслуживание программы </t>
  </si>
  <si>
    <t>С мая по сентябрь ( 4 рабочих)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</si>
</sst>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руб.-419];[Red]\-#,##0.00\ [$руб.-419]"/>
    <numFmt numFmtId="165" formatCode="#,##0.00\ &quot;₽&quot;"/>
  </numFmts>
  <fonts count="14" x14ac:knownFonts="1">
    <font>
      <sz val="10"/>
      <name val="Arial"/>
      <family val="2"/>
    </font>
    <font>
      <u/>
      <sz val="10"/>
      <name val="Lucida Sans"/>
      <family val="2"/>
    </font>
    <font>
      <sz val="10"/>
      <name val="Lucida Sans"/>
      <family val="2"/>
    </font>
    <font>
      <sz val="11"/>
      <color indexed="8"/>
      <name val="Calibri"/>
      <family val="2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0"/>
      <color rgb="FF00B05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3" fillId="0" borderId="0"/>
  </cellStyleXfs>
  <cellXfs count="36">
    <xf numFmtId="0" fontId="0" fillId="0" borderId="0" xfId="0"/>
    <xf numFmtId="0" fontId="4" fillId="4" borderId="1" xfId="0" applyFont="1" applyFill="1" applyBorder="1" applyAlignment="1">
      <alignment horizontal="center" vertical="center"/>
    </xf>
    <xf numFmtId="165" fontId="5" fillId="0" borderId="0" xfId="0" applyNumberFormat="1" applyFont="1"/>
    <xf numFmtId="16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vertical="center"/>
    </xf>
    <xf numFmtId="165" fontId="4" fillId="3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10" fontId="7" fillId="0" borderId="1" xfId="0" applyNumberFormat="1" applyFont="1" applyBorder="1" applyAlignment="1">
      <alignment vertical="center"/>
    </xf>
    <xf numFmtId="10" fontId="8" fillId="0" borderId="1" xfId="0" applyNumberFormat="1" applyFont="1" applyBorder="1" applyAlignment="1">
      <alignment vertical="center"/>
    </xf>
    <xf numFmtId="10" fontId="9" fillId="0" borderId="1" xfId="0" applyNumberFormat="1" applyFont="1" applyBorder="1" applyAlignment="1">
      <alignment vertical="center"/>
    </xf>
    <xf numFmtId="10" fontId="10" fillId="0" borderId="1" xfId="0" applyNumberFormat="1" applyFont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10" fontId="8" fillId="0" borderId="4" xfId="0" applyNumberFormat="1" applyFont="1" applyBorder="1" applyAlignment="1">
      <alignment horizontal="center" vertical="center"/>
    </xf>
    <xf numFmtId="165" fontId="0" fillId="0" borderId="4" xfId="0" applyNumberFormat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left" vertical="center" indent="1"/>
    </xf>
    <xf numFmtId="10" fontId="1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indent="1"/>
    </xf>
    <xf numFmtId="165" fontId="4" fillId="2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indent="1"/>
    </xf>
    <xf numFmtId="165" fontId="4" fillId="0" borderId="4" xfId="0" applyNumberFormat="1" applyFont="1" applyBorder="1" applyAlignment="1">
      <alignment vertical="center"/>
    </xf>
    <xf numFmtId="10" fontId="13" fillId="0" borderId="4" xfId="0" applyNumberFormat="1" applyFont="1" applyBorder="1" applyAlignment="1">
      <alignment vertical="center"/>
    </xf>
    <xf numFmtId="165" fontId="0" fillId="2" borderId="1" xfId="0" applyNumberFormat="1" applyFill="1" applyBorder="1" applyAlignment="1">
      <alignment vertical="center"/>
    </xf>
    <xf numFmtId="165" fontId="0" fillId="0" borderId="0" xfId="0" applyNumberFormat="1" applyAlignment="1">
      <alignment vertical="center"/>
    </xf>
    <xf numFmtId="165" fontId="4" fillId="5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165" fontId="11" fillId="5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horizontal="left" vertical="center" indent="1"/>
    </xf>
    <xf numFmtId="165" fontId="12" fillId="0" borderId="1" xfId="0" applyNumberFormat="1" applyFont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</cellXfs>
  <cellStyles count="6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1" xr:uid="{00000000-0005-0000-0000-000003000000}"/>
    <cellStyle name="Result2" xfId="2" xr:uid="{00000000-0005-0000-0000-000004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29"/>
  <sheetViews>
    <sheetView tabSelected="1" workbookViewId="0">
      <pane xSplit="1" ySplit="2" topLeftCell="B10" activePane="bottomRight" state="frozen"/>
      <selection pane="topRight" activeCell="B1" sqref="B1"/>
      <selection pane="bottomLeft" activeCell="A3" sqref="A3"/>
      <selection pane="bottomRight" activeCell="C27" sqref="C27"/>
    </sheetView>
  </sheetViews>
  <sheetFormatPr defaultColWidth="8.88671875" defaultRowHeight="13.2" outlineLevelRow="2" x14ac:dyDescent="0.25"/>
  <cols>
    <col min="1" max="1" width="54.6640625" customWidth="1"/>
    <col min="2" max="2" width="12.5546875" customWidth="1"/>
    <col min="3" max="3" width="17" customWidth="1"/>
    <col min="4" max="4" width="3.21875" customWidth="1"/>
    <col min="5" max="5" width="11.6640625" bestFit="1" customWidth="1"/>
  </cols>
  <sheetData>
    <row r="1" spans="1:6" ht="34.799999999999997" customHeight="1" x14ac:dyDescent="0.25">
      <c r="A1" s="1"/>
      <c r="B1" s="34" t="s">
        <v>25</v>
      </c>
      <c r="C1" s="35"/>
    </row>
    <row r="2" spans="1:6" ht="18" customHeight="1" x14ac:dyDescent="0.25">
      <c r="A2" s="1"/>
      <c r="B2" s="1" t="s">
        <v>8</v>
      </c>
      <c r="C2" s="1" t="s">
        <v>0</v>
      </c>
    </row>
    <row r="3" spans="1:6" s="4" customFormat="1" ht="19.05" customHeight="1" x14ac:dyDescent="0.25">
      <c r="A3" s="5" t="s">
        <v>6</v>
      </c>
      <c r="B3" s="6"/>
      <c r="C3" s="22">
        <v>19404000</v>
      </c>
      <c r="E3" s="28"/>
      <c r="F3" s="28"/>
    </row>
    <row r="4" spans="1:6" s="4" customFormat="1" ht="19.05" customHeight="1" x14ac:dyDescent="0.25">
      <c r="A4" s="5" t="s">
        <v>1</v>
      </c>
      <c r="B4" s="6"/>
      <c r="C4" s="22">
        <f>C5+C8+C12+C13+C14+C15+C16+C18+C22+C26+C17</f>
        <v>18572718.699999999</v>
      </c>
      <c r="E4" s="28"/>
      <c r="F4" s="28"/>
    </row>
    <row r="5" spans="1:6" s="4" customFormat="1" ht="19.05" customHeight="1" outlineLevel="2" x14ac:dyDescent="0.25">
      <c r="A5" s="18" t="s">
        <v>14</v>
      </c>
      <c r="B5" s="19">
        <f>C5/C3</f>
        <v>0.10389326324469181</v>
      </c>
      <c r="C5" s="13">
        <f>SUM(C6:C7)</f>
        <v>2015944.88</v>
      </c>
      <c r="E5" s="28"/>
      <c r="F5" s="28"/>
    </row>
    <row r="6" spans="1:6" s="4" customFormat="1" ht="19.05" customHeight="1" outlineLevel="2" x14ac:dyDescent="0.25">
      <c r="A6" s="32" t="s">
        <v>24</v>
      </c>
      <c r="B6" s="19"/>
      <c r="C6" s="33">
        <v>929367.6</v>
      </c>
      <c r="E6" s="28"/>
      <c r="F6" s="28"/>
    </row>
    <row r="7" spans="1:6" s="4" customFormat="1" ht="19.05" customHeight="1" outlineLevel="2" x14ac:dyDescent="0.25">
      <c r="A7" s="17" t="s">
        <v>15</v>
      </c>
      <c r="B7" s="11"/>
      <c r="C7" s="27">
        <v>1086577.28</v>
      </c>
      <c r="E7" s="28"/>
      <c r="F7" s="28"/>
    </row>
    <row r="8" spans="1:6" s="4" customFormat="1" ht="19.05" customHeight="1" outlineLevel="1" x14ac:dyDescent="0.25">
      <c r="A8" s="7" t="s">
        <v>7</v>
      </c>
      <c r="B8" s="12">
        <f>C8/C3</f>
        <v>0.25767882910740053</v>
      </c>
      <c r="C8" s="13">
        <f>SUM(C9:C11)</f>
        <v>5000000</v>
      </c>
      <c r="E8" s="28"/>
      <c r="F8" s="28"/>
    </row>
    <row r="9" spans="1:6" s="4" customFormat="1" ht="19.05" customHeight="1" outlineLevel="2" x14ac:dyDescent="0.25">
      <c r="A9" s="8" t="s">
        <v>2</v>
      </c>
      <c r="B9" s="10"/>
      <c r="C9" s="3">
        <v>1500000</v>
      </c>
      <c r="E9" s="28"/>
      <c r="F9" s="28"/>
    </row>
    <row r="10" spans="1:6" s="4" customFormat="1" ht="19.05" customHeight="1" outlineLevel="2" x14ac:dyDescent="0.25">
      <c r="A10" s="8" t="s">
        <v>3</v>
      </c>
      <c r="B10" s="10"/>
      <c r="C10" s="3">
        <v>3100000</v>
      </c>
      <c r="E10" s="28"/>
      <c r="F10" s="28"/>
    </row>
    <row r="11" spans="1:6" s="4" customFormat="1" ht="19.05" customHeight="1" outlineLevel="2" x14ac:dyDescent="0.25">
      <c r="A11" s="8" t="s">
        <v>4</v>
      </c>
      <c r="B11" s="10"/>
      <c r="C11" s="3">
        <v>400000</v>
      </c>
      <c r="E11" s="28"/>
      <c r="F11" s="28"/>
    </row>
    <row r="12" spans="1:6" s="4" customFormat="1" ht="19.05" customHeight="1" outlineLevel="2" x14ac:dyDescent="0.25">
      <c r="A12" s="21" t="s">
        <v>26</v>
      </c>
      <c r="B12" s="19">
        <f>C12/C3</f>
        <v>7.7303648732220164E-3</v>
      </c>
      <c r="C12" s="13">
        <v>150000</v>
      </c>
      <c r="E12" s="28"/>
      <c r="F12" s="28"/>
    </row>
    <row r="13" spans="1:6" s="4" customFormat="1" ht="19.05" customHeight="1" outlineLevel="2" x14ac:dyDescent="0.25">
      <c r="A13" s="21" t="s">
        <v>12</v>
      </c>
      <c r="B13" s="19">
        <f>C13/C3</f>
        <v>2.5767882910740055E-2</v>
      </c>
      <c r="C13" s="13">
        <v>500000</v>
      </c>
      <c r="E13" s="28"/>
      <c r="F13" s="28"/>
    </row>
    <row r="14" spans="1:6" s="4" customFormat="1" ht="19.05" customHeight="1" outlineLevel="2" x14ac:dyDescent="0.25">
      <c r="A14" s="21" t="s">
        <v>13</v>
      </c>
      <c r="B14" s="19">
        <f>C14/C3</f>
        <v>4.1228612657184083E-2</v>
      </c>
      <c r="C14" s="13">
        <v>800000</v>
      </c>
      <c r="E14" s="28"/>
      <c r="F14" s="28"/>
    </row>
    <row r="15" spans="1:6" s="4" customFormat="1" ht="19.05" customHeight="1" outlineLevel="2" x14ac:dyDescent="0.25">
      <c r="A15" s="21" t="s">
        <v>11</v>
      </c>
      <c r="B15" s="19">
        <f>C15/C3</f>
        <v>2.5767882910740055E-2</v>
      </c>
      <c r="C15" s="13">
        <v>500000</v>
      </c>
      <c r="E15" s="28"/>
      <c r="F15" s="28"/>
    </row>
    <row r="16" spans="1:6" s="4" customFormat="1" ht="19.05" customHeight="1" outlineLevel="2" x14ac:dyDescent="0.25">
      <c r="A16" s="21" t="s">
        <v>10</v>
      </c>
      <c r="B16" s="19">
        <f>C16/C3</f>
        <v>2.552648938363224E-2</v>
      </c>
      <c r="C16" s="13">
        <v>495316</v>
      </c>
      <c r="E16" s="28"/>
      <c r="F16" s="28"/>
    </row>
    <row r="17" spans="1:6" s="4" customFormat="1" ht="19.05" customHeight="1" outlineLevel="2" x14ac:dyDescent="0.25">
      <c r="A17" s="20" t="s">
        <v>23</v>
      </c>
      <c r="B17" s="19">
        <f>C17/C3</f>
        <v>7.7303648732220162E-2</v>
      </c>
      <c r="C17" s="13">
        <v>1500000</v>
      </c>
      <c r="E17" s="28"/>
      <c r="F17" s="28"/>
    </row>
    <row r="18" spans="1:6" s="4" customFormat="1" ht="19.05" customHeight="1" outlineLevel="1" x14ac:dyDescent="0.25">
      <c r="A18" s="7" t="s">
        <v>17</v>
      </c>
      <c r="B18" s="9">
        <f>C18/C3</f>
        <v>0.10921033446712018</v>
      </c>
      <c r="C18" s="13">
        <f>SUM(C19:C21)</f>
        <v>2119117.33</v>
      </c>
      <c r="E18" s="28"/>
      <c r="F18" s="28"/>
    </row>
    <row r="19" spans="1:6" s="4" customFormat="1" ht="19.05" customHeight="1" outlineLevel="2" x14ac:dyDescent="0.25">
      <c r="A19" s="8" t="s">
        <v>18</v>
      </c>
      <c r="B19" s="10"/>
      <c r="C19" s="3">
        <v>682427.67</v>
      </c>
      <c r="E19" s="28"/>
      <c r="F19" s="28"/>
    </row>
    <row r="20" spans="1:6" s="4" customFormat="1" ht="19.05" customHeight="1" outlineLevel="2" x14ac:dyDescent="0.25">
      <c r="A20" s="8" t="s">
        <v>19</v>
      </c>
      <c r="B20" s="10"/>
      <c r="C20" s="3">
        <v>718344.83</v>
      </c>
      <c r="E20" s="28"/>
      <c r="F20" s="28"/>
    </row>
    <row r="21" spans="1:6" s="4" customFormat="1" ht="19.05" customHeight="1" outlineLevel="2" x14ac:dyDescent="0.25">
      <c r="A21" s="8" t="s">
        <v>20</v>
      </c>
      <c r="B21" s="10"/>
      <c r="C21" s="3">
        <v>718344.83</v>
      </c>
      <c r="E21" s="28"/>
      <c r="F21" s="28"/>
    </row>
    <row r="22" spans="1:6" s="4" customFormat="1" ht="19.05" customHeight="1" outlineLevel="2" x14ac:dyDescent="0.25">
      <c r="A22" s="24" t="s">
        <v>16</v>
      </c>
      <c r="B22" s="26">
        <f>C22/C3</f>
        <v>0.14422523654916514</v>
      </c>
      <c r="C22" s="25">
        <f>SUM(C23:C25)</f>
        <v>2798546.49</v>
      </c>
      <c r="E22" s="28"/>
      <c r="F22" s="28"/>
    </row>
    <row r="23" spans="1:6" s="4" customFormat="1" ht="19.05" customHeight="1" outlineLevel="2" x14ac:dyDescent="0.25">
      <c r="A23" s="16" t="s">
        <v>22</v>
      </c>
      <c r="B23" s="14"/>
      <c r="C23" s="15">
        <v>658483.04</v>
      </c>
      <c r="E23" s="28"/>
      <c r="F23" s="28"/>
    </row>
    <row r="24" spans="1:6" s="4" customFormat="1" ht="19.05" customHeight="1" outlineLevel="2" x14ac:dyDescent="0.25">
      <c r="A24" s="16" t="s">
        <v>27</v>
      </c>
      <c r="B24" s="14"/>
      <c r="C24" s="15">
        <v>1646201.17</v>
      </c>
      <c r="E24" s="28"/>
      <c r="F24" s="28"/>
    </row>
    <row r="25" spans="1:6" s="4" customFormat="1" ht="19.05" customHeight="1" outlineLevel="2" x14ac:dyDescent="0.25">
      <c r="A25" s="16" t="s">
        <v>21</v>
      </c>
      <c r="B25" s="14"/>
      <c r="C25" s="15">
        <v>493862.28</v>
      </c>
      <c r="E25" s="28"/>
      <c r="F25" s="28"/>
    </row>
    <row r="26" spans="1:6" s="4" customFormat="1" ht="19.05" customHeight="1" outlineLevel="2" x14ac:dyDescent="0.25">
      <c r="A26" s="23" t="s">
        <v>9</v>
      </c>
      <c r="B26" s="9">
        <f>C26/C3</f>
        <v>0.13882673675530818</v>
      </c>
      <c r="C26" s="13">
        <v>2693794</v>
      </c>
      <c r="E26" s="28"/>
      <c r="F26" s="28"/>
    </row>
    <row r="27" spans="1:6" s="4" customFormat="1" ht="22.05" customHeight="1" x14ac:dyDescent="0.25">
      <c r="A27" s="30" t="s">
        <v>5</v>
      </c>
      <c r="B27" s="29"/>
      <c r="C27" s="31">
        <f>C3-C4</f>
        <v>831281.30000000075</v>
      </c>
      <c r="E27" s="28"/>
      <c r="F27" s="28"/>
    </row>
    <row r="29" spans="1:6" x14ac:dyDescent="0.25">
      <c r="C29" s="2"/>
    </row>
  </sheetData>
  <mergeCells count="1">
    <mergeCell ref="B1:C1"/>
  </mergeCells>
  <pageMargins left="0.7" right="0.7" top="0.75" bottom="0.75" header="0.3" footer="0.3"/>
  <pageSetup paperSize="9" orientation="landscape" r:id="rId1"/>
  <ignoredErrors>
    <ignoredError sqref="B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2025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</dc:creator>
  <cp:lastModifiedBy>Admin</cp:lastModifiedBy>
  <cp:lastPrinted>2025-01-16T08:27:58Z</cp:lastPrinted>
  <dcterms:created xsi:type="dcterms:W3CDTF">2022-12-20T06:20:16Z</dcterms:created>
  <dcterms:modified xsi:type="dcterms:W3CDTF">2025-05-06T12:29:33Z</dcterms:modified>
</cp:coreProperties>
</file>