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E9A1C14-86E9-46F0-BBC6-7F7409CBFCE0}" xr6:coauthVersionLast="45" xr6:coauthVersionMax="45" xr10:uidLastSave="{00000000-0000-0000-0000-000000000000}"/>
  <bookViews>
    <workbookView xWindow="-108" yWindow="-108" windowWidth="23256" windowHeight="12576" tabRatio="405" xr2:uid="{00000000-000D-0000-FFFF-FFFF00000000}"/>
  </bookViews>
  <sheets>
    <sheet name="Бюджет 2026-2027 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4" l="1"/>
  <c r="C3" i="4"/>
  <c r="C13" i="4"/>
  <c r="B11" i="4" l="1"/>
  <c r="B18" i="4" l="1"/>
  <c r="B5" i="4" l="1"/>
  <c r="C4" i="4" l="1"/>
  <c r="C19" i="4" s="1"/>
  <c r="B10" i="4" l="1"/>
  <c r="B9" i="4"/>
  <c r="B12" i="4"/>
  <c r="B13" i="4"/>
</calcChain>
</file>

<file path=xl/sharedStrings.xml><?xml version="1.0" encoding="utf-8"?>
<sst xmlns="http://schemas.openxmlformats.org/spreadsheetml/2006/main" count="26" uniqueCount="25">
  <si>
    <t>Сумма</t>
  </si>
  <si>
    <t>Итого расходы на обслуживание</t>
  </si>
  <si>
    <t>Расходы на электроэнергию</t>
  </si>
  <si>
    <t>Расходы на вывоз мусора</t>
  </si>
  <si>
    <t>Расходы на чистку снега</t>
  </si>
  <si>
    <t>Итого приход - расход</t>
  </si>
  <si>
    <t>Итого Членские взносы (ЧВ)</t>
  </si>
  <si>
    <t>Нормативные расходы</t>
  </si>
  <si>
    <t>Доля от ЧВ</t>
  </si>
  <si>
    <t>Налоги на земли общего пользования</t>
  </si>
  <si>
    <t>Услуги банка</t>
  </si>
  <si>
    <t xml:space="preserve">Административные расходы </t>
  </si>
  <si>
    <t>Бухгалтерское сопровождени</t>
  </si>
  <si>
    <t xml:space="preserve">Техническое обслуживание </t>
  </si>
  <si>
    <t>Управленчиские услуги</t>
  </si>
  <si>
    <t>Прочие расходы:</t>
  </si>
  <si>
    <t>Коментарии</t>
  </si>
  <si>
    <t>Дорожный фонд</t>
  </si>
  <si>
    <t xml:space="preserve">Расходы на  охрану </t>
  </si>
  <si>
    <t>Обслуживание территории СНТ (рабочий)</t>
  </si>
  <si>
    <t>Бюджет 2026/2027 год</t>
  </si>
  <si>
    <t>В месяц з/п-30000 плюс налоги НДФЛ 13%-4482,77 и страх.взносы 30,2%-10413,80 ( входит зарплата юриста)</t>
  </si>
  <si>
    <t xml:space="preserve">В месяц з/п-20000 плюс налоги НДФЛ 13%-2988,50 и страх.взносы 30,2%-6942,52 </t>
  </si>
  <si>
    <t xml:space="preserve">В месяц з/п-60000 плюс налоги НДФЛ 13%-8965,52 и страх.взносы 30,2%-20827,58 </t>
  </si>
  <si>
    <t>315 участков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</si>
</sst>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руб.-419];[Red]\-#,##0.00\ [$руб.-419]"/>
    <numFmt numFmtId="165" formatCode="#,##0.00\ &quot;₽&quot;"/>
  </numFmts>
  <fonts count="14" x14ac:knownFonts="1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sz val="11"/>
      <color indexed="8"/>
      <name val="Calibri"/>
      <family val="2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rgb="FF00B05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/>
  </cellStyleXfs>
  <cellXfs count="38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165" fontId="5" fillId="0" borderId="0" xfId="0" applyNumberFormat="1" applyFont="1"/>
    <xf numFmtId="16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10" fontId="7" fillId="0" borderId="1" xfId="0" applyNumberFormat="1" applyFont="1" applyBorder="1" applyAlignment="1">
      <alignment vertical="center"/>
    </xf>
    <xf numFmtId="10" fontId="8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10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5" fontId="4" fillId="2" borderId="1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indent="1"/>
    </xf>
    <xf numFmtId="165" fontId="4" fillId="0" borderId="4" xfId="0" applyNumberFormat="1" applyFont="1" applyBorder="1" applyAlignment="1">
      <alignment vertical="center"/>
    </xf>
    <xf numFmtId="10" fontId="13" fillId="0" borderId="4" xfId="0" applyNumberFormat="1" applyFont="1" applyBorder="1" applyAlignment="1">
      <alignment vertical="center"/>
    </xf>
    <xf numFmtId="165" fontId="0" fillId="0" borderId="0" xfId="0" applyNumberForma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0" fillId="0" borderId="0" xfId="0" applyNumberFormat="1"/>
    <xf numFmtId="165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165" fontId="11" fillId="5" borderId="1" xfId="0" applyNumberFormat="1" applyFont="1" applyFill="1" applyBorder="1" applyAlignment="1">
      <alignment vertical="center"/>
    </xf>
    <xf numFmtId="10" fontId="8" fillId="0" borderId="4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6">
    <cellStyle name="Excel Built-in Normal" xfId="5" xr:uid="{00000000-0005-0000-0000-000000000000}"/>
    <cellStyle name="Heading" xfId="3" xr:uid="{00000000-0005-0000-0000-000001000000}"/>
    <cellStyle name="Heading1" xfId="4" xr:uid="{00000000-0005-0000-0000-000002000000}"/>
    <cellStyle name="Result" xfId="1" xr:uid="{00000000-0005-0000-0000-000003000000}"/>
    <cellStyle name="Result2" xfId="2" xr:uid="{00000000-0005-0000-0000-000004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defaultColWidth="8.88671875" defaultRowHeight="13.2" outlineLevelRow="2" x14ac:dyDescent="0.25"/>
  <cols>
    <col min="1" max="1" width="54.6640625" customWidth="1"/>
    <col min="2" max="2" width="12.5546875" customWidth="1"/>
    <col min="3" max="3" width="17" customWidth="1"/>
    <col min="4" max="4" width="31.109375" customWidth="1"/>
    <col min="5" max="5" width="3.21875" customWidth="1"/>
  </cols>
  <sheetData>
    <row r="1" spans="1:7" ht="34.799999999999997" customHeight="1" x14ac:dyDescent="0.25">
      <c r="A1" s="1"/>
      <c r="B1" s="34" t="s">
        <v>20</v>
      </c>
      <c r="C1" s="35"/>
      <c r="D1" s="36" t="s">
        <v>16</v>
      </c>
    </row>
    <row r="2" spans="1:7" ht="18" customHeight="1" x14ac:dyDescent="0.25">
      <c r="A2" s="1" t="s">
        <v>24</v>
      </c>
      <c r="B2" s="1" t="s">
        <v>8</v>
      </c>
      <c r="C2" s="1" t="s">
        <v>0</v>
      </c>
      <c r="D2" s="37"/>
    </row>
    <row r="3" spans="1:7" s="4" customFormat="1" ht="19.05" customHeight="1" x14ac:dyDescent="0.25">
      <c r="A3" s="5" t="s">
        <v>6</v>
      </c>
      <c r="B3" s="6"/>
      <c r="C3" s="19">
        <f>315*1800*12</f>
        <v>6804000</v>
      </c>
      <c r="D3" s="26"/>
      <c r="F3" s="23"/>
      <c r="G3" s="23"/>
    </row>
    <row r="4" spans="1:7" s="4" customFormat="1" ht="19.05" customHeight="1" x14ac:dyDescent="0.25">
      <c r="A4" s="5" t="s">
        <v>1</v>
      </c>
      <c r="B4" s="6"/>
      <c r="C4" s="19">
        <f>C5+C9+C10+C11+C12+C13+C18</f>
        <v>6406110.8100000005</v>
      </c>
      <c r="D4" s="26"/>
      <c r="F4" s="23"/>
      <c r="G4" s="23"/>
    </row>
    <row r="5" spans="1:7" s="4" customFormat="1" ht="19.05" customHeight="1" outlineLevel="1" x14ac:dyDescent="0.25">
      <c r="A5" s="7" t="s">
        <v>7</v>
      </c>
      <c r="B5" s="12">
        <f>C5/C3</f>
        <v>0.1984126984126984</v>
      </c>
      <c r="C5" s="13">
        <f>SUM(C6:C8)</f>
        <v>1350000</v>
      </c>
      <c r="D5" s="24"/>
      <c r="F5" s="23"/>
      <c r="G5" s="23"/>
    </row>
    <row r="6" spans="1:7" s="4" customFormat="1" ht="19.05" customHeight="1" outlineLevel="2" x14ac:dyDescent="0.25">
      <c r="A6" s="8" t="s">
        <v>2</v>
      </c>
      <c r="B6" s="10"/>
      <c r="C6" s="3">
        <v>200000</v>
      </c>
      <c r="D6" s="25"/>
      <c r="F6" s="23"/>
      <c r="G6" s="23"/>
    </row>
    <row r="7" spans="1:7" s="4" customFormat="1" ht="19.05" customHeight="1" outlineLevel="2" x14ac:dyDescent="0.25">
      <c r="A7" s="8" t="s">
        <v>3</v>
      </c>
      <c r="B7" s="10"/>
      <c r="C7" s="3">
        <v>850000</v>
      </c>
      <c r="D7" s="25"/>
      <c r="F7" s="23"/>
      <c r="G7" s="23"/>
    </row>
    <row r="8" spans="1:7" s="4" customFormat="1" ht="19.05" customHeight="1" outlineLevel="2" x14ac:dyDescent="0.25">
      <c r="A8" s="8" t="s">
        <v>4</v>
      </c>
      <c r="B8" s="10"/>
      <c r="C8" s="3">
        <v>300000</v>
      </c>
      <c r="D8" s="25"/>
      <c r="F8" s="23"/>
      <c r="G8" s="23"/>
    </row>
    <row r="9" spans="1:7" s="4" customFormat="1" ht="19.05" customHeight="1" outlineLevel="2" x14ac:dyDescent="0.25">
      <c r="A9" s="18" t="s">
        <v>10</v>
      </c>
      <c r="B9" s="16">
        <f>C9/C3</f>
        <v>8.0834803057025281E-3</v>
      </c>
      <c r="C9" s="13">
        <v>55000</v>
      </c>
      <c r="D9" s="24"/>
      <c r="F9" s="23"/>
      <c r="G9" s="23"/>
    </row>
    <row r="10" spans="1:7" s="4" customFormat="1" ht="19.05" customHeight="1" outlineLevel="2" x14ac:dyDescent="0.25">
      <c r="A10" s="18" t="s">
        <v>9</v>
      </c>
      <c r="B10" s="16">
        <f>C10/C3</f>
        <v>2.0576131687242798E-2</v>
      </c>
      <c r="C10" s="13">
        <v>140000</v>
      </c>
      <c r="D10" s="24"/>
      <c r="F10" s="23"/>
      <c r="G10" s="23"/>
    </row>
    <row r="11" spans="1:7" s="4" customFormat="1" ht="19.05" customHeight="1" outlineLevel="2" x14ac:dyDescent="0.25">
      <c r="A11" s="18" t="s">
        <v>17</v>
      </c>
      <c r="B11" s="16">
        <f>C11/C3</f>
        <v>7.3486184597295709E-2</v>
      </c>
      <c r="C11" s="13">
        <v>500000</v>
      </c>
      <c r="D11" s="24"/>
      <c r="F11" s="23"/>
      <c r="G11" s="23"/>
    </row>
    <row r="12" spans="1:7" s="4" customFormat="1" ht="19.05" customHeight="1" outlineLevel="2" x14ac:dyDescent="0.25">
      <c r="A12" s="17" t="s">
        <v>15</v>
      </c>
      <c r="B12" s="16">
        <f>C12/C3</f>
        <v>7.3486184597295709E-2</v>
      </c>
      <c r="C12" s="13">
        <v>500000</v>
      </c>
      <c r="D12" s="24"/>
      <c r="F12" s="23"/>
      <c r="G12" s="23"/>
    </row>
    <row r="13" spans="1:7" s="4" customFormat="1" ht="19.05" customHeight="1" outlineLevel="1" x14ac:dyDescent="0.25">
      <c r="A13" s="7" t="s">
        <v>11</v>
      </c>
      <c r="B13" s="9">
        <f>C13/C3</f>
        <v>0.36951893151087595</v>
      </c>
      <c r="C13" s="13">
        <f>SUM(C14:C17)</f>
        <v>2514206.81</v>
      </c>
      <c r="D13" s="24"/>
      <c r="F13" s="23"/>
      <c r="G13" s="23"/>
    </row>
    <row r="14" spans="1:7" s="4" customFormat="1" ht="54.6" customHeight="1" outlineLevel="1" x14ac:dyDescent="0.25">
      <c r="A14" s="15" t="s">
        <v>14</v>
      </c>
      <c r="B14" s="11"/>
      <c r="C14" s="3">
        <v>538758.61</v>
      </c>
      <c r="D14" s="33" t="s">
        <v>21</v>
      </c>
      <c r="F14" s="23"/>
      <c r="G14" s="23"/>
    </row>
    <row r="15" spans="1:7" s="4" customFormat="1" ht="53.4" customHeight="1" outlineLevel="2" x14ac:dyDescent="0.25">
      <c r="A15" s="8" t="s">
        <v>12</v>
      </c>
      <c r="B15" s="10"/>
      <c r="C15" s="3">
        <v>538758.61</v>
      </c>
      <c r="D15" s="33" t="s">
        <v>21</v>
      </c>
      <c r="F15" s="23"/>
      <c r="G15" s="23"/>
    </row>
    <row r="16" spans="1:7" s="4" customFormat="1" ht="60.6" customHeight="1" outlineLevel="2" x14ac:dyDescent="0.25">
      <c r="A16" s="8" t="s">
        <v>13</v>
      </c>
      <c r="B16" s="10"/>
      <c r="C16" s="3">
        <v>359172.36</v>
      </c>
      <c r="D16" s="33" t="s">
        <v>22</v>
      </c>
      <c r="F16" s="23"/>
      <c r="G16" s="23"/>
    </row>
    <row r="17" spans="1:7" s="4" customFormat="1" ht="45" customHeight="1" outlineLevel="2" x14ac:dyDescent="0.25">
      <c r="A17" s="20" t="s">
        <v>19</v>
      </c>
      <c r="B17" s="32"/>
      <c r="C17" s="14">
        <v>1077517.23</v>
      </c>
      <c r="D17" s="33" t="s">
        <v>23</v>
      </c>
      <c r="F17" s="23"/>
      <c r="G17" s="23"/>
    </row>
    <row r="18" spans="1:7" s="4" customFormat="1" ht="19.05" customHeight="1" outlineLevel="2" x14ac:dyDescent="0.25">
      <c r="A18" s="20" t="s">
        <v>18</v>
      </c>
      <c r="B18" s="22">
        <f>C18/C3</f>
        <v>0.19795767195767197</v>
      </c>
      <c r="C18" s="21">
        <v>1346904</v>
      </c>
      <c r="D18" s="27"/>
      <c r="F18" s="23"/>
      <c r="G18" s="23"/>
    </row>
    <row r="19" spans="1:7" s="4" customFormat="1" ht="22.05" customHeight="1" x14ac:dyDescent="0.25">
      <c r="A19" s="30" t="s">
        <v>5</v>
      </c>
      <c r="B19" s="29"/>
      <c r="C19" s="31">
        <f>C3-C4</f>
        <v>397889.18999999948</v>
      </c>
      <c r="D19" s="31"/>
      <c r="F19" s="23"/>
      <c r="G19" s="23"/>
    </row>
    <row r="21" spans="1:7" x14ac:dyDescent="0.25">
      <c r="C21" s="2"/>
      <c r="D21" s="2"/>
    </row>
    <row r="22" spans="1:7" x14ac:dyDescent="0.25">
      <c r="D22" s="28"/>
    </row>
    <row r="23" spans="1:7" x14ac:dyDescent="0.25">
      <c r="D23" s="28"/>
    </row>
  </sheetData>
  <mergeCells count="2">
    <mergeCell ref="B1:C1"/>
    <mergeCell ref="D1:D2"/>
  </mergeCells>
  <pageMargins left="0.7" right="0.7" top="0.75" bottom="0.75" header="0.3" footer="0.3"/>
  <pageSetup paperSize="9" orientation="portrait" r:id="rId1"/>
  <ignoredErrors>
    <ignoredError sqref="B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2026-2027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</dc:creator>
  <cp:lastModifiedBy>Admin</cp:lastModifiedBy>
  <cp:lastPrinted>2025-05-30T07:01:19Z</cp:lastPrinted>
  <dcterms:created xsi:type="dcterms:W3CDTF">2022-12-20T06:20:16Z</dcterms:created>
  <dcterms:modified xsi:type="dcterms:W3CDTF">2026-05-15T14:06:51Z</dcterms:modified>
</cp:coreProperties>
</file>